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solver_adj" localSheetId="0" hidden="1">'Feuil1'!$B$21,'Feuil1'!$B$3:$B$5</definedName>
    <definedName name="solver_lhs1" localSheetId="0" hidden="1">'Feuil1'!$B$4</definedName>
    <definedName name="solver_lhs2" localSheetId="0" hidden="1">'Feuil1'!$B$4</definedName>
    <definedName name="solver_lhs3" localSheetId="0" hidden="1">'Feuil1'!$B$5</definedName>
    <definedName name="solver_lhs4" localSheetId="0" hidden="1">'Feuil1'!$B$5</definedName>
    <definedName name="solver_lhs5" localSheetId="0" hidden="1">'Feuil1'!$B$21</definedName>
    <definedName name="solver_lhs6" localSheetId="0" hidden="1">'Feuil1'!$B$21</definedName>
    <definedName name="solver_lin" localSheetId="0" hidden="1">0</definedName>
    <definedName name="solver_num" localSheetId="0" hidden="1">6</definedName>
    <definedName name="solver_opt" localSheetId="0" hidden="1">'Feuil1'!$D$19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'Feuil1'!$C$33</definedName>
    <definedName name="solver_rhs2" localSheetId="0" hidden="1">'Feuil1'!$B$33</definedName>
    <definedName name="solver_rhs3" localSheetId="0" hidden="1">'Feuil1'!$C$34</definedName>
    <definedName name="solver_rhs4" localSheetId="0" hidden="1">'Feuil1'!$B$34</definedName>
    <definedName name="solver_rhs5" localSheetId="0" hidden="1">'Feuil1'!$C$35</definedName>
    <definedName name="solver_rhs6" localSheetId="0" hidden="1">'Feuil1'!$B$35</definedName>
    <definedName name="solver_tmp" localSheetId="0" hidden="1">'Feuil1'!$B$35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A7" authorId="0">
      <text>
        <r>
          <rPr>
            <sz val="8"/>
            <rFont val="Tahoma"/>
            <family val="0"/>
          </rPr>
          <t>Ne pas oublier d'ajouter la formule =somme(étendue) pour trouver le total des revenus de chacun des mois.</t>
        </r>
      </text>
    </comment>
    <comment ref="A12" authorId="0">
      <text>
        <r>
          <rPr>
            <sz val="8"/>
            <rFont val="Tahoma"/>
            <family val="0"/>
          </rPr>
          <t>Ne pas oublier d'ajouter les salaires de 15 000 $ pour le mois de janvier.</t>
        </r>
      </text>
    </comment>
    <comment ref="A15" authorId="0">
      <text>
        <r>
          <rPr>
            <sz val="8"/>
            <rFont val="Tahoma"/>
            <family val="0"/>
          </rPr>
          <t>Tous les variables ci-dessous se calculent avec des formules. Plus jamais besoin de faire de calculs à la main.
Yooopi !!!</t>
        </r>
      </text>
    </comment>
  </commentList>
</comments>
</file>

<file path=xl/sharedStrings.xml><?xml version="1.0" encoding="utf-8"?>
<sst xmlns="http://schemas.openxmlformats.org/spreadsheetml/2006/main" count="47" uniqueCount="37">
  <si>
    <t>Janvier</t>
  </si>
  <si>
    <t>Février</t>
  </si>
  <si>
    <t>Mars</t>
  </si>
  <si>
    <t>Revenus</t>
  </si>
  <si>
    <t>Produit 100</t>
  </si>
  <si>
    <t>Produit 200</t>
  </si>
  <si>
    <t>Produit 300</t>
  </si>
  <si>
    <t>Total Revenus</t>
  </si>
  <si>
    <t>Charges</t>
  </si>
  <si>
    <t>Production</t>
  </si>
  <si>
    <t>Salaires</t>
  </si>
  <si>
    <t>Promotion</t>
  </si>
  <si>
    <t>Hypothèque</t>
  </si>
  <si>
    <t>Total Charges</t>
  </si>
  <si>
    <t>Profit brut</t>
  </si>
  <si>
    <t>Impôt (30%)</t>
  </si>
  <si>
    <t>Profit Net</t>
  </si>
  <si>
    <t>Cumulatif</t>
  </si>
  <si>
    <t>Taux de croissance</t>
  </si>
  <si>
    <t>Minimum</t>
  </si>
  <si>
    <t>Maximum</t>
  </si>
  <si>
    <t>Moyenne</t>
  </si>
  <si>
    <t>Exercice solveur</t>
  </si>
  <si>
    <t>Achat de bananes</t>
  </si>
  <si>
    <t>Type de client</t>
  </si>
  <si>
    <t>Quantité</t>
  </si>
  <si>
    <t>Prix Unitaire</t>
  </si>
  <si>
    <t>Total</t>
  </si>
  <si>
    <t xml:space="preserve"> =Si</t>
  </si>
  <si>
    <t xml:space="preserve"> =recherchev</t>
  </si>
  <si>
    <t>Rabais</t>
  </si>
  <si>
    <t>Total après rabais</t>
  </si>
  <si>
    <t>Tableau de comparaison 1</t>
  </si>
  <si>
    <t>Tableau de comparaison 2</t>
  </si>
  <si>
    <t>Client</t>
  </si>
  <si>
    <t>Qté</t>
  </si>
  <si>
    <t>% Rabais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</si>
</sst>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$&quot;_-;\-* #,##0\ &quot;$&quot;_-;_-* &quot;-&quot;??\ &quot;$&quot;_-;_-@_-"/>
    <numFmt numFmtId="181" formatCode="_-* #,##0.0\ &quot;$&quot;_-;\-* #,##0.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9" fontId="0" fillId="0" borderId="2" xfId="19" applyBorder="1" applyAlignment="1">
      <alignment/>
    </xf>
    <xf numFmtId="0" fontId="1" fillId="0" borderId="3" xfId="0" applyFont="1" applyBorder="1" applyAlignment="1">
      <alignment/>
    </xf>
    <xf numFmtId="9" fontId="0" fillId="0" borderId="4" xfId="19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9" fontId="0" fillId="0" borderId="6" xfId="19" applyBorder="1" applyAlignment="1">
      <alignment/>
    </xf>
    <xf numFmtId="9" fontId="0" fillId="0" borderId="7" xfId="19" applyBorder="1" applyAlignment="1">
      <alignment/>
    </xf>
    <xf numFmtId="9" fontId="0" fillId="0" borderId="0" xfId="19" applyBorder="1" applyAlignment="1">
      <alignment/>
    </xf>
    <xf numFmtId="9" fontId="0" fillId="0" borderId="8" xfId="19" applyBorder="1" applyAlignment="1">
      <alignment/>
    </xf>
    <xf numFmtId="170" fontId="0" fillId="0" borderId="0" xfId="17" applyNumberFormat="1" applyAlignment="1">
      <alignment/>
    </xf>
    <xf numFmtId="170" fontId="0" fillId="0" borderId="0" xfId="0" applyNumberFormat="1" applyAlignment="1">
      <alignment/>
    </xf>
    <xf numFmtId="170" fontId="1" fillId="0" borderId="0" xfId="17" applyNumberFormat="1" applyFont="1" applyAlignment="1">
      <alignment/>
    </xf>
    <xf numFmtId="9" fontId="4" fillId="0" borderId="0" xfId="19" applyFont="1" applyAlignment="1">
      <alignment/>
    </xf>
    <xf numFmtId="184" fontId="0" fillId="0" borderId="7" xfId="19" applyNumberFormat="1" applyBorder="1" applyAlignment="1">
      <alignment/>
    </xf>
    <xf numFmtId="184" fontId="0" fillId="0" borderId="0" xfId="19" applyNumberFormat="1" applyBorder="1" applyAlignment="1">
      <alignment/>
    </xf>
    <xf numFmtId="184" fontId="0" fillId="0" borderId="8" xfId="19" applyNumberFormat="1" applyBorder="1" applyAlignment="1">
      <alignment/>
    </xf>
    <xf numFmtId="170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22.7109375" style="0" bestFit="1" customWidth="1"/>
    <col min="2" max="4" width="15.7109375" style="0" customWidth="1"/>
  </cols>
  <sheetData>
    <row r="1" spans="2:4" ht="12.75">
      <c r="B1" s="8" t="s">
        <v>0</v>
      </c>
      <c r="C1" s="8" t="s">
        <v>1</v>
      </c>
      <c r="D1" s="8" t="s">
        <v>2</v>
      </c>
    </row>
    <row r="2" ht="12.75">
      <c r="A2" s="1" t="s">
        <v>3</v>
      </c>
    </row>
    <row r="3" spans="1:4" ht="12.75">
      <c r="A3" t="s">
        <v>4</v>
      </c>
      <c r="B3" s="14">
        <v>100000</v>
      </c>
      <c r="C3" s="14">
        <f>+B3*(1+$B$21)</f>
        <v>125000</v>
      </c>
      <c r="D3" s="14">
        <f>+C3*(1+$B$21)</f>
        <v>156250</v>
      </c>
    </row>
    <row r="4" spans="1:4" ht="12.75">
      <c r="A4" t="s">
        <v>5</v>
      </c>
      <c r="B4" s="14">
        <v>55000</v>
      </c>
      <c r="C4" s="14">
        <f>+B4*(1+$B$21)</f>
        <v>68750</v>
      </c>
      <c r="D4" s="14">
        <f>+C4*(1+$B$21)</f>
        <v>85937.5</v>
      </c>
    </row>
    <row r="5" spans="1:4" ht="12.75">
      <c r="A5" t="s">
        <v>6</v>
      </c>
      <c r="B5" s="14">
        <v>35000</v>
      </c>
      <c r="C5" s="14">
        <f>+B5*(1+$B$21)</f>
        <v>43750</v>
      </c>
      <c r="D5" s="14">
        <f>+C5*(1+$B$21)</f>
        <v>54687.5</v>
      </c>
    </row>
    <row r="6" spans="2:4" ht="12.75">
      <c r="B6" s="14"/>
      <c r="C6" s="14"/>
      <c r="D6" s="14"/>
    </row>
    <row r="7" spans="1:4" ht="12.75">
      <c r="A7" t="s">
        <v>7</v>
      </c>
      <c r="B7" s="16">
        <f>SUM(B3:B6)</f>
        <v>190000</v>
      </c>
      <c r="C7" s="16">
        <f>SUM(C3:C6)</f>
        <v>237500</v>
      </c>
      <c r="D7" s="16">
        <f>SUM(D3:D6)</f>
        <v>296875</v>
      </c>
    </row>
    <row r="8" spans="2:4" ht="12.75">
      <c r="B8" s="14"/>
      <c r="C8" s="14"/>
      <c r="D8" s="14"/>
    </row>
    <row r="9" spans="1:4" ht="12.75">
      <c r="A9" s="1" t="s">
        <v>8</v>
      </c>
      <c r="B9" s="14"/>
      <c r="C9" s="14"/>
      <c r="D9" s="14"/>
    </row>
    <row r="10" spans="1:4" ht="12.75">
      <c r="A10" t="s">
        <v>9</v>
      </c>
      <c r="B10" s="14">
        <v>100000</v>
      </c>
      <c r="C10" s="14">
        <f>+B10*(1+$B$21)</f>
        <v>125000</v>
      </c>
      <c r="D10" s="14">
        <f>+C10*(1+$B$21)</f>
        <v>156250</v>
      </c>
    </row>
    <row r="11" spans="1:4" ht="12.75">
      <c r="A11" t="s">
        <v>10</v>
      </c>
      <c r="B11" s="14">
        <v>15000</v>
      </c>
      <c r="C11" s="14">
        <f>+B11*(1+$B$21)</f>
        <v>18750</v>
      </c>
      <c r="D11" s="14">
        <f>+C11*(1+$B$21)</f>
        <v>23437.5</v>
      </c>
    </row>
    <row r="12" spans="1:4" ht="12.75">
      <c r="A12" t="s">
        <v>11</v>
      </c>
      <c r="B12" s="14">
        <v>50000</v>
      </c>
      <c r="C12" s="14">
        <f>+B12*(1+$B$21)</f>
        <v>62500</v>
      </c>
      <c r="D12" s="14">
        <f>+C12*(1+$B$21)</f>
        <v>78125</v>
      </c>
    </row>
    <row r="13" spans="1:4" ht="12.75">
      <c r="A13" t="s">
        <v>12</v>
      </c>
      <c r="B13" s="14">
        <v>10000</v>
      </c>
      <c r="C13" s="14">
        <f>+B13*(1+$B$21)</f>
        <v>12500</v>
      </c>
      <c r="D13" s="14">
        <f>+C13*(1+$B$21)</f>
        <v>15625</v>
      </c>
    </row>
    <row r="14" spans="2:4" ht="12.75">
      <c r="B14" s="14"/>
      <c r="C14" s="14"/>
      <c r="D14" s="14"/>
    </row>
    <row r="15" spans="1:4" ht="12.75">
      <c r="A15" t="s">
        <v>13</v>
      </c>
      <c r="B15" s="16">
        <f>SUM(B10:B14)</f>
        <v>175000</v>
      </c>
      <c r="C15" s="16">
        <f>SUM(C10:C14)</f>
        <v>218750</v>
      </c>
      <c r="D15" s="16">
        <f>SUM(D10:D14)</f>
        <v>273437.5</v>
      </c>
    </row>
    <row r="16" spans="1:4" ht="12.75">
      <c r="A16" t="s">
        <v>14</v>
      </c>
      <c r="B16" s="14">
        <f>+B7-B15</f>
        <v>15000</v>
      </c>
      <c r="C16" s="14">
        <f>+C7-C15</f>
        <v>18750</v>
      </c>
      <c r="D16" s="14">
        <f>+D7-D15</f>
        <v>23437.5</v>
      </c>
    </row>
    <row r="17" spans="1:4" ht="12.75">
      <c r="A17" t="s">
        <v>15</v>
      </c>
      <c r="B17" s="14">
        <f>+B16*0.3</f>
        <v>4500</v>
      </c>
      <c r="C17" s="14">
        <f>+C16*0.3</f>
        <v>5625</v>
      </c>
      <c r="D17" s="14">
        <f>+D16*0.3</f>
        <v>7031.25</v>
      </c>
    </row>
    <row r="18" spans="1:4" ht="12.75">
      <c r="A18" t="s">
        <v>16</v>
      </c>
      <c r="B18" s="16">
        <f>+B16-B17</f>
        <v>10500</v>
      </c>
      <c r="C18" s="16">
        <f>+C16-C17</f>
        <v>13125</v>
      </c>
      <c r="D18" s="16">
        <f>+D16-D17</f>
        <v>16406.25</v>
      </c>
    </row>
    <row r="19" spans="1:4" ht="12.75">
      <c r="A19" t="s">
        <v>17</v>
      </c>
      <c r="B19" s="14">
        <f>+B18</f>
        <v>10500</v>
      </c>
      <c r="C19" s="14">
        <f>+C18+B19</f>
        <v>23625</v>
      </c>
      <c r="D19" s="14">
        <f>+D18+C19</f>
        <v>40031.25</v>
      </c>
    </row>
    <row r="21" spans="1:2" ht="18">
      <c r="A21" s="1" t="s">
        <v>18</v>
      </c>
      <c r="B21" s="17">
        <v>0.25</v>
      </c>
    </row>
    <row r="23" ht="12.75">
      <c r="A23" t="s">
        <v>16</v>
      </c>
    </row>
    <row r="25" spans="1:2" ht="12.75">
      <c r="A25" t="s">
        <v>19</v>
      </c>
      <c r="B25" s="15">
        <f>MIN(B18:D18)</f>
        <v>10500</v>
      </c>
    </row>
    <row r="26" spans="1:2" ht="12.75">
      <c r="A26" t="s">
        <v>20</v>
      </c>
      <c r="B26" s="15">
        <f>MAX(B18:D18)</f>
        <v>16406.25</v>
      </c>
    </row>
    <row r="27" spans="1:2" ht="12.75">
      <c r="A27" t="s">
        <v>21</v>
      </c>
      <c r="B27" s="15">
        <f>AVERAGE(B18:D18)</f>
        <v>13343.75</v>
      </c>
    </row>
    <row r="30" ht="12.75">
      <c r="A30" s="1" t="s">
        <v>22</v>
      </c>
    </row>
    <row r="31" spans="2:3" ht="12.75">
      <c r="B31" t="s">
        <v>19</v>
      </c>
      <c r="C31" t="s">
        <v>20</v>
      </c>
    </row>
    <row r="32" spans="1:3" ht="12.75">
      <c r="A32" t="s">
        <v>4</v>
      </c>
      <c r="B32">
        <v>45000</v>
      </c>
      <c r="C32">
        <v>250000</v>
      </c>
    </row>
    <row r="33" spans="1:3" ht="12.75">
      <c r="A33" t="s">
        <v>5</v>
      </c>
      <c r="B33">
        <v>10000</v>
      </c>
      <c r="C33">
        <v>125000</v>
      </c>
    </row>
    <row r="34" spans="1:3" ht="12.75">
      <c r="A34" t="s">
        <v>6</v>
      </c>
      <c r="B34">
        <v>5000</v>
      </c>
      <c r="C34">
        <v>75000</v>
      </c>
    </row>
    <row r="35" spans="1:3" ht="12.75">
      <c r="A35" t="s">
        <v>18</v>
      </c>
      <c r="B35">
        <v>0.5</v>
      </c>
      <c r="C35">
        <v>1.5</v>
      </c>
    </row>
    <row r="50" spans="1:4" ht="12.75">
      <c r="A50" s="1" t="s">
        <v>23</v>
      </c>
      <c r="D50" t="s">
        <v>24</v>
      </c>
    </row>
    <row r="51" spans="1:4" ht="12.75">
      <c r="A51" t="s">
        <v>25</v>
      </c>
      <c r="B51">
        <v>10</v>
      </c>
      <c r="D51">
        <v>1</v>
      </c>
    </row>
    <row r="52" spans="1:2" ht="12.75">
      <c r="A52" t="s">
        <v>26</v>
      </c>
      <c r="B52" s="2">
        <v>10</v>
      </c>
    </row>
    <row r="53" spans="1:2" ht="12.75">
      <c r="A53" t="s">
        <v>27</v>
      </c>
      <c r="B53" s="2">
        <f>+B51*B52</f>
        <v>100</v>
      </c>
    </row>
    <row r="54" spans="2:5" ht="12.75">
      <c r="B54" t="s">
        <v>28</v>
      </c>
      <c r="C54" t="s">
        <v>28</v>
      </c>
      <c r="D54" t="s">
        <v>29</v>
      </c>
      <c r="E54" t="s">
        <v>29</v>
      </c>
    </row>
    <row r="55" spans="1:5" ht="12.75">
      <c r="A55" t="s">
        <v>30</v>
      </c>
      <c r="C55" s="21"/>
      <c r="D55" s="21"/>
      <c r="E55" s="14">
        <f>VLOOKUP(B51,D61:G63,D51+1)*B53</f>
        <v>10</v>
      </c>
    </row>
    <row r="56" spans="1:5" ht="12.75">
      <c r="A56" t="s">
        <v>31</v>
      </c>
      <c r="C56" s="21">
        <f>+$B53-C55</f>
        <v>100</v>
      </c>
      <c r="D56" s="21">
        <f>+$B53-D55</f>
        <v>100</v>
      </c>
      <c r="E56" s="21">
        <f>+$B53-E55</f>
        <v>90</v>
      </c>
    </row>
    <row r="58" spans="1:4" ht="12.75">
      <c r="A58" t="s">
        <v>32</v>
      </c>
      <c r="D58" t="s">
        <v>33</v>
      </c>
    </row>
    <row r="59" ht="12.75">
      <c r="E59" s="1" t="s">
        <v>34</v>
      </c>
    </row>
    <row r="60" spans="1:7" ht="13.5" thickBot="1">
      <c r="A60" s="3" t="s">
        <v>35</v>
      </c>
      <c r="B60" s="3" t="s">
        <v>36</v>
      </c>
      <c r="D60" s="8" t="s">
        <v>35</v>
      </c>
      <c r="E60" s="1">
        <v>1</v>
      </c>
      <c r="F60" s="1">
        <v>2</v>
      </c>
      <c r="G60" s="1">
        <v>3</v>
      </c>
    </row>
    <row r="61" spans="1:7" ht="12.75">
      <c r="A61" s="4">
        <v>0</v>
      </c>
      <c r="B61" s="5">
        <v>0</v>
      </c>
      <c r="D61" s="4">
        <v>0</v>
      </c>
      <c r="E61" s="11">
        <v>0</v>
      </c>
      <c r="F61" s="18">
        <v>0.025</v>
      </c>
      <c r="G61" s="5">
        <v>0.05</v>
      </c>
    </row>
    <row r="62" spans="1:7" ht="12.75">
      <c r="A62" s="6">
        <v>5</v>
      </c>
      <c r="B62" s="7">
        <v>0.05</v>
      </c>
      <c r="D62" s="6">
        <v>5</v>
      </c>
      <c r="E62" s="12">
        <v>0.05</v>
      </c>
      <c r="F62" s="19">
        <v>0.075</v>
      </c>
      <c r="G62" s="7">
        <v>0.1</v>
      </c>
    </row>
    <row r="63" spans="1:7" ht="13.5" thickBot="1">
      <c r="A63" s="9">
        <v>10</v>
      </c>
      <c r="B63" s="10">
        <v>0.1</v>
      </c>
      <c r="D63" s="9">
        <v>10</v>
      </c>
      <c r="E63" s="13">
        <v>0.1</v>
      </c>
      <c r="F63" s="20">
        <v>0.125</v>
      </c>
      <c r="G63" s="10">
        <v>0.15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UQAM</dc:creator>
  <cp:keywords/>
  <dc:description/>
  <cp:lastModifiedBy>Lab. Sciences de la gestion</cp:lastModifiedBy>
  <dcterms:created xsi:type="dcterms:W3CDTF">1998-02-14T14:18:55Z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